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3EF49789-B075-4959-AECD-51505D6C6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ugo Selo" sheetId="1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1" l="1"/>
  <c r="E15" i="11"/>
  <c r="R14" i="11"/>
  <c r="E14" i="11"/>
  <c r="R13" i="11"/>
  <c r="E13" i="11"/>
  <c r="F13" i="11" s="1"/>
  <c r="R12" i="11"/>
  <c r="E12" i="11"/>
  <c r="F12" i="11" s="1"/>
  <c r="K12" i="11" s="1"/>
  <c r="R11" i="11"/>
  <c r="E11" i="11"/>
  <c r="R10" i="11"/>
  <c r="E10" i="11"/>
  <c r="F10" i="11" s="1"/>
  <c r="K10" i="11" s="1"/>
  <c r="R9" i="11"/>
  <c r="E9" i="11"/>
  <c r="R8" i="11"/>
  <c r="E8" i="11"/>
  <c r="F8" i="11" s="1"/>
  <c r="K8" i="11" s="1"/>
  <c r="F14" i="11" l="1"/>
  <c r="K14" i="11" s="1"/>
  <c r="K13" i="11"/>
  <c r="F9" i="11"/>
  <c r="K9" i="11" s="1"/>
  <c r="F11" i="11"/>
  <c r="K11" i="11" s="1"/>
  <c r="F15" i="11"/>
  <c r="K15" i="11" s="1"/>
</calcChain>
</file>

<file path=xl/sharedStrings.xml><?xml version="1.0" encoding="utf-8"?>
<sst xmlns="http://schemas.openxmlformats.org/spreadsheetml/2006/main" count="44" uniqueCount="40">
  <si>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</si>
  <si>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</si>
  <si>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</si>
  <si>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</si>
  <si>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</si>
  <si>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</si>
  <si>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</si>
  <si>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</si>
  <si>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</si>
  <si>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</si>
  <si>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</si>
  <si>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</si>
  <si>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</si>
  <si>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</si>
  <si>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</si>
  <si>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</si>
  <si>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</si>
  <si>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</si>
  <si>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</si>
  <si>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</si>
  <si>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</si>
  <si>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</si>
  <si>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</si>
  <si>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Ostali korisnici (pravne osobe) - priključeni na UPOV</t>
  </si>
  <si>
    <t>Ostali korisnici (pravne osobe) - s odvodnjom nisu  priključeni na UPOV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</si>
  <si>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</si>
  <si>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</si>
  <si>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</si>
  <si>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</si>
  <si>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</si>
  <si>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</si>
  <si>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</si>
  <si>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Vodoopskrba i odvodnja Zagrebačke županije d.o.o.</t>
  </si>
  <si>
    <t>Zajednički dio</t>
  </si>
  <si>
    <t>Posebni dio</t>
  </si>
  <si>
    <r>
      <t>Temeljem Rješenja KLASA: UP/I-325-08/196-04/0000124, URBROJ: 374-25-3-19-1 od 21.3.2019. utvrđuje se korekcijski koeficjent koji smanjuje naknadu za zaštitu voda sa 0,17917579  EUR/m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na 0,05308912 EUR/m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za obveznike koji su priključeni na sustav javne odvodnje s uređajem za pročišćavanje komunalnih otpadnih voda.</t>
    </r>
  </si>
  <si>
    <t>Ulica Janka Rakuše 1, Zagreb</t>
  </si>
  <si>
    <t>Cjenik se primjenjuje od 1. travnja 2026. godine.</t>
  </si>
  <si>
    <t>Napomena: Fiksni dio cijena vodnih usluga (vodoopskrbe, odvodnje i pročišćavanja)  određen je prema profilima priključka kako je navedeno u Odluci. U tabeli je cijena za profil priključka  ø 15-20mm.</t>
  </si>
  <si>
    <t>Cijene vodnih usluga po m³ na području grada Dugo Selo izražene u EUR od 1.4.2026.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</si>
</sst>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4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2" fontId="6" fillId="0" borderId="6" xfId="0" applyNumberFormat="1" applyFont="1" applyBorder="1"/>
    <xf numFmtId="2" fontId="8" fillId="0" borderId="6" xfId="0" applyNumberFormat="1" applyFont="1" applyBorder="1"/>
    <xf numFmtId="2" fontId="8" fillId="2" borderId="6" xfId="0" applyNumberFormat="1" applyFont="1" applyFill="1" applyBorder="1"/>
    <xf numFmtId="2" fontId="8" fillId="4" borderId="7" xfId="0" applyNumberFormat="1" applyFont="1" applyFill="1" applyBorder="1"/>
    <xf numFmtId="0" fontId="6" fillId="0" borderId="1" xfId="0" applyFont="1" applyBorder="1" applyAlignment="1">
      <alignment wrapText="1"/>
    </xf>
    <xf numFmtId="2" fontId="8" fillId="0" borderId="2" xfId="0" applyNumberFormat="1" applyFont="1" applyBorder="1"/>
    <xf numFmtId="0" fontId="6" fillId="0" borderId="1" xfId="0" applyFont="1" applyBorder="1"/>
    <xf numFmtId="0" fontId="6" fillId="0" borderId="3" xfId="0" applyFont="1" applyBorder="1" applyAlignment="1">
      <alignment wrapText="1"/>
    </xf>
    <xf numFmtId="2" fontId="6" fillId="0" borderId="4" xfId="0" applyNumberFormat="1" applyFont="1" applyBorder="1"/>
    <xf numFmtId="2" fontId="8" fillId="0" borderId="4" xfId="0" applyNumberFormat="1" applyFont="1" applyBorder="1"/>
    <xf numFmtId="2" fontId="8" fillId="2" borderId="4" xfId="0" applyNumberFormat="1" applyFont="1" applyFill="1" applyBorder="1"/>
    <xf numFmtId="2" fontId="8" fillId="4" borderId="24" xfId="0" applyNumberFormat="1" applyFont="1" applyFill="1" applyBorder="1"/>
    <xf numFmtId="0" fontId="1" fillId="0" borderId="0" xfId="0" applyFont="1"/>
    <xf numFmtId="0" fontId="10" fillId="0" borderId="0" xfId="0" applyFont="1"/>
    <xf numFmtId="0" fontId="1" fillId="3" borderId="4" xfId="0" applyFont="1" applyFill="1" applyBorder="1" applyAlignment="1">
      <alignment horizontal="center" wrapText="1"/>
    </xf>
    <xf numFmtId="2" fontId="6" fillId="5" borderId="22" xfId="0" applyNumberFormat="1" applyFont="1" applyFill="1" applyBorder="1" applyAlignment="1">
      <alignment horizontal="center"/>
    </xf>
    <xf numFmtId="2" fontId="6" fillId="5" borderId="23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2" fontId="6" fillId="5" borderId="25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5" borderId="14" xfId="0" applyNumberFormat="1" applyFont="1" applyFill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2" fillId="0" borderId="0" xfId="0" applyFont="1"/>
    <xf numFmtId="4" fontId="6" fillId="0" borderId="2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0" fontId="6" fillId="3" borderId="12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0AED-254D-4C1F-92A3-38D0B05817F3}">
  <sheetPr>
    <pageSetUpPr fitToPage="1"/>
  </sheetPr>
  <dimension ref="A1:R22"/>
  <sheetViews>
    <sheetView tabSelected="1" zoomScale="90" zoomScaleNormal="90" workbookViewId="0">
      <selection activeCell="G25" sqref="G25"/>
    </sheetView>
  </sheetViews>
  <sheetFormatPr defaultColWidth="9.140625" defaultRowHeight="15" x14ac:dyDescent="0.25"/>
  <cols>
    <col min="1" max="1" width="23.140625" style="4" customWidth="1"/>
    <col min="2" max="2" width="13.140625" style="4" bestFit="1" customWidth="1"/>
    <col min="3" max="3" width="14.28515625" style="4" customWidth="1"/>
    <col min="4" max="4" width="12.5703125" style="4" customWidth="1"/>
    <col min="5" max="6" width="9.140625" style="4"/>
    <col min="7" max="7" width="12.7109375" style="4" bestFit="1" customWidth="1"/>
    <col min="8" max="8" width="12.28515625" style="4" customWidth="1"/>
    <col min="9" max="9" width="12.42578125" style="4" customWidth="1"/>
    <col min="10" max="10" width="13.7109375" style="4" customWidth="1"/>
    <col min="11" max="11" width="23.42578125" style="4" customWidth="1"/>
    <col min="12" max="12" width="15" style="4" customWidth="1"/>
    <col min="13" max="13" width="10.7109375" style="4" customWidth="1"/>
    <col min="14" max="14" width="12" style="4" customWidth="1"/>
    <col min="15" max="15" width="9" style="4" customWidth="1"/>
    <col min="16" max="16" width="13.28515625" style="4" customWidth="1"/>
    <col min="17" max="17" width="9.5703125" style="4" customWidth="1"/>
    <col min="18" max="18" width="24.5703125" style="4" customWidth="1"/>
    <col min="19" max="16384" width="9.140625" style="4"/>
  </cols>
  <sheetData>
    <row r="1" spans="1:18" x14ac:dyDescent="0.25">
      <c r="A1" s="35" t="s">
        <v>32</v>
      </c>
    </row>
    <row r="2" spans="1:18" x14ac:dyDescent="0.25">
      <c r="A2" s="35" t="s">
        <v>36</v>
      </c>
    </row>
    <row r="3" spans="1:18" x14ac:dyDescent="0.25">
      <c r="D3" s="3" t="s">
        <v>39</v>
      </c>
      <c r="E3" s="5"/>
      <c r="F3" s="5"/>
      <c r="G3" s="5"/>
      <c r="H3" s="5"/>
      <c r="I3" s="5"/>
    </row>
    <row r="5" spans="1:18" x14ac:dyDescent="0.25">
      <c r="A5" s="6" t="s">
        <v>0</v>
      </c>
      <c r="B5" s="7" t="s">
        <v>2</v>
      </c>
      <c r="C5" s="7" t="s">
        <v>4</v>
      </c>
      <c r="D5" s="52" t="s">
        <v>6</v>
      </c>
      <c r="E5" s="7" t="s">
        <v>7</v>
      </c>
      <c r="F5" s="7" t="s">
        <v>9</v>
      </c>
      <c r="G5" s="7" t="s">
        <v>10</v>
      </c>
      <c r="H5" s="7" t="s">
        <v>12</v>
      </c>
      <c r="I5" s="54" t="s">
        <v>14</v>
      </c>
      <c r="J5" s="55"/>
      <c r="K5" s="8" t="s">
        <v>15</v>
      </c>
      <c r="L5" s="9" t="s">
        <v>26</v>
      </c>
      <c r="M5" s="2" t="s">
        <v>9</v>
      </c>
      <c r="N5" s="9" t="s">
        <v>28</v>
      </c>
      <c r="O5" s="2" t="s">
        <v>9</v>
      </c>
      <c r="P5" s="9" t="s">
        <v>28</v>
      </c>
      <c r="Q5" s="2" t="s">
        <v>9</v>
      </c>
      <c r="R5" s="10" t="s">
        <v>25</v>
      </c>
    </row>
    <row r="6" spans="1:18" ht="19.899999999999999" customHeight="1" x14ac:dyDescent="0.25">
      <c r="A6" s="11" t="s">
        <v>1</v>
      </c>
      <c r="B6" s="12" t="s">
        <v>3</v>
      </c>
      <c r="C6" s="12" t="s">
        <v>5</v>
      </c>
      <c r="D6" s="53"/>
      <c r="E6" s="12" t="s">
        <v>8</v>
      </c>
      <c r="F6" s="12"/>
      <c r="G6" s="12" t="s">
        <v>11</v>
      </c>
      <c r="H6" s="12" t="s">
        <v>13</v>
      </c>
      <c r="I6" s="36" t="s">
        <v>33</v>
      </c>
      <c r="J6" s="1" t="s">
        <v>34</v>
      </c>
      <c r="K6" s="13" t="s">
        <v>16</v>
      </c>
      <c r="L6" s="14" t="s">
        <v>27</v>
      </c>
      <c r="M6" s="14"/>
      <c r="N6" s="14" t="s">
        <v>29</v>
      </c>
      <c r="O6" s="14"/>
      <c r="P6" s="14" t="s">
        <v>30</v>
      </c>
      <c r="Q6" s="14"/>
      <c r="R6" s="15" t="s">
        <v>17</v>
      </c>
    </row>
    <row r="7" spans="1:18" ht="15.75" customHeight="1" x14ac:dyDescent="0.25">
      <c r="A7" s="16">
        <v>0</v>
      </c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8">
        <v>10</v>
      </c>
      <c r="L7" s="19">
        <v>11</v>
      </c>
      <c r="M7" s="19">
        <v>12</v>
      </c>
      <c r="N7" s="19">
        <v>13</v>
      </c>
      <c r="O7" s="19">
        <v>14</v>
      </c>
      <c r="P7" s="19">
        <v>15</v>
      </c>
      <c r="Q7" s="19">
        <v>16</v>
      </c>
      <c r="R7" s="20">
        <v>17</v>
      </c>
    </row>
    <row r="8" spans="1:18" ht="24.6" customHeight="1" x14ac:dyDescent="0.25">
      <c r="A8" s="21" t="s">
        <v>31</v>
      </c>
      <c r="B8" s="45">
        <v>0.83</v>
      </c>
      <c r="C8" s="45">
        <v>0.41</v>
      </c>
      <c r="D8" s="45">
        <v>0.63</v>
      </c>
      <c r="E8" s="23">
        <f>SUM(B8:D8)</f>
        <v>1.87</v>
      </c>
      <c r="F8" s="22">
        <f>E8*13/100</f>
        <v>0.24310000000000001</v>
      </c>
      <c r="G8" s="44">
        <v>0.3</v>
      </c>
      <c r="H8" s="45">
        <v>0.04</v>
      </c>
      <c r="I8" s="50">
        <v>0.16</v>
      </c>
      <c r="J8" s="50">
        <v>0.39</v>
      </c>
      <c r="K8" s="24">
        <f t="shared" ref="K8:K15" si="0">SUM(E8:J8)</f>
        <v>3.0031000000000003</v>
      </c>
      <c r="L8" s="41">
        <v>3.83</v>
      </c>
      <c r="M8" s="37">
        <v>0.5</v>
      </c>
      <c r="N8" s="37">
        <v>1.1000000000000001</v>
      </c>
      <c r="O8" s="37">
        <v>0.14000000000000001</v>
      </c>
      <c r="P8" s="37">
        <v>2.23</v>
      </c>
      <c r="Q8" s="37">
        <v>0.28999999999999998</v>
      </c>
      <c r="R8" s="25">
        <f>SUM(L8:Q8)</f>
        <v>8.0899999999999981</v>
      </c>
    </row>
    <row r="9" spans="1:18" ht="33" customHeight="1" x14ac:dyDescent="0.25">
      <c r="A9" s="26" t="s">
        <v>18</v>
      </c>
      <c r="B9" s="45">
        <v>0.83</v>
      </c>
      <c r="C9" s="45">
        <v>0.41</v>
      </c>
      <c r="D9" s="45"/>
      <c r="E9" s="27">
        <f>SUM(B9:D9)</f>
        <v>1.24</v>
      </c>
      <c r="F9" s="22">
        <f t="shared" ref="F9:F15" si="1">E9*13/100</f>
        <v>0.16120000000000001</v>
      </c>
      <c r="G9" s="45">
        <v>0.3</v>
      </c>
      <c r="H9" s="45">
        <v>0.13</v>
      </c>
      <c r="I9" s="51">
        <v>0.16</v>
      </c>
      <c r="J9" s="51">
        <v>0.39</v>
      </c>
      <c r="K9" s="24">
        <f t="shared" si="0"/>
        <v>2.3811999999999998</v>
      </c>
      <c r="L9" s="42">
        <v>3.83</v>
      </c>
      <c r="M9" s="37">
        <v>0.5</v>
      </c>
      <c r="N9" s="37">
        <v>1.1000000000000001</v>
      </c>
      <c r="O9" s="37">
        <v>0.14000000000000001</v>
      </c>
      <c r="P9" s="37"/>
      <c r="Q9" s="37"/>
      <c r="R9" s="25">
        <f t="shared" ref="R9:R15" si="2">SUM(L9:Q9)</f>
        <v>5.5699999999999994</v>
      </c>
    </row>
    <row r="10" spans="1:18" ht="22.15" customHeight="1" x14ac:dyDescent="0.25">
      <c r="A10" s="28" t="s">
        <v>19</v>
      </c>
      <c r="B10" s="45">
        <v>0.83</v>
      </c>
      <c r="C10" s="45"/>
      <c r="D10" s="45"/>
      <c r="E10" s="27">
        <f>SUM(B10:D10)</f>
        <v>0.83</v>
      </c>
      <c r="F10" s="22">
        <f t="shared" si="1"/>
        <v>0.1079</v>
      </c>
      <c r="G10" s="45">
        <v>0.3</v>
      </c>
      <c r="H10" s="45">
        <v>0.13</v>
      </c>
      <c r="I10" s="49">
        <v>0.16</v>
      </c>
      <c r="J10" s="49">
        <v>0.39</v>
      </c>
      <c r="K10" s="24">
        <f t="shared" si="0"/>
        <v>1.9178999999999999</v>
      </c>
      <c r="L10" s="42">
        <v>3.83</v>
      </c>
      <c r="M10" s="37">
        <v>0.5</v>
      </c>
      <c r="N10" s="37"/>
      <c r="O10" s="37"/>
      <c r="P10" s="37"/>
      <c r="Q10" s="37"/>
      <c r="R10" s="25">
        <f t="shared" si="2"/>
        <v>4.33</v>
      </c>
    </row>
    <row r="11" spans="1:18" ht="26.25" x14ac:dyDescent="0.25">
      <c r="A11" s="21" t="s">
        <v>20</v>
      </c>
      <c r="B11" s="45">
        <v>0.5</v>
      </c>
      <c r="C11" s="45">
        <v>0.25</v>
      </c>
      <c r="D11" s="45">
        <v>0.38</v>
      </c>
      <c r="E11" s="27">
        <f t="shared" ref="E11:E15" si="3">SUM(B11:D11)</f>
        <v>1.1299999999999999</v>
      </c>
      <c r="F11" s="22">
        <f t="shared" si="1"/>
        <v>0.14689999999999998</v>
      </c>
      <c r="G11" s="45">
        <v>0.3</v>
      </c>
      <c r="H11" s="45">
        <v>0.04</v>
      </c>
      <c r="I11" s="49">
        <v>0.16</v>
      </c>
      <c r="J11" s="49">
        <v>0.39</v>
      </c>
      <c r="K11" s="24">
        <f t="shared" si="0"/>
        <v>2.1669</v>
      </c>
      <c r="L11" s="42">
        <v>3.83</v>
      </c>
      <c r="M11" s="37">
        <v>0.5</v>
      </c>
      <c r="N11" s="37">
        <v>1.1000000000000001</v>
      </c>
      <c r="O11" s="37">
        <v>0.14000000000000001</v>
      </c>
      <c r="P11" s="37">
        <v>2.23</v>
      </c>
      <c r="Q11" s="37">
        <v>0.28999999999999998</v>
      </c>
      <c r="R11" s="25">
        <f t="shared" si="2"/>
        <v>8.0899999999999981</v>
      </c>
    </row>
    <row r="12" spans="1:18" ht="39" x14ac:dyDescent="0.25">
      <c r="A12" s="26" t="s">
        <v>21</v>
      </c>
      <c r="B12" s="45">
        <v>0.5</v>
      </c>
      <c r="C12" s="45">
        <v>0.25</v>
      </c>
      <c r="D12" s="45"/>
      <c r="E12" s="27">
        <f t="shared" si="3"/>
        <v>0.75</v>
      </c>
      <c r="F12" s="22">
        <f t="shared" si="1"/>
        <v>9.7500000000000003E-2</v>
      </c>
      <c r="G12" s="45">
        <v>0.3</v>
      </c>
      <c r="H12" s="45">
        <v>0.13</v>
      </c>
      <c r="I12" s="49">
        <v>0.16</v>
      </c>
      <c r="J12" s="49">
        <v>0.39</v>
      </c>
      <c r="K12" s="24">
        <f t="shared" si="0"/>
        <v>1.8274999999999997</v>
      </c>
      <c r="L12" s="42">
        <v>3.83</v>
      </c>
      <c r="M12" s="37">
        <v>0.5</v>
      </c>
      <c r="N12" s="37">
        <v>1.1000000000000001</v>
      </c>
      <c r="O12" s="37">
        <v>0.14000000000000001</v>
      </c>
      <c r="P12" s="37"/>
      <c r="Q12" s="37"/>
      <c r="R12" s="25">
        <f t="shared" si="2"/>
        <v>5.5699999999999994</v>
      </c>
    </row>
    <row r="13" spans="1:18" ht="26.25" x14ac:dyDescent="0.25">
      <c r="A13" s="26" t="s">
        <v>22</v>
      </c>
      <c r="B13" s="45">
        <v>0.5</v>
      </c>
      <c r="C13" s="45"/>
      <c r="D13" s="45"/>
      <c r="E13" s="27">
        <f t="shared" si="3"/>
        <v>0.5</v>
      </c>
      <c r="F13" s="22">
        <f t="shared" si="1"/>
        <v>6.5000000000000002E-2</v>
      </c>
      <c r="G13" s="45">
        <v>0.3</v>
      </c>
      <c r="H13" s="45">
        <v>0.13</v>
      </c>
      <c r="I13" s="49">
        <v>0.16</v>
      </c>
      <c r="J13" s="49">
        <v>0.39</v>
      </c>
      <c r="K13" s="24">
        <f t="shared" si="0"/>
        <v>1.5449999999999999</v>
      </c>
      <c r="L13" s="42">
        <v>3.83</v>
      </c>
      <c r="M13" s="37">
        <v>0.5</v>
      </c>
      <c r="N13" s="37"/>
      <c r="O13" s="37"/>
      <c r="P13" s="37"/>
      <c r="Q13" s="37"/>
      <c r="R13" s="25">
        <f t="shared" si="2"/>
        <v>4.33</v>
      </c>
    </row>
    <row r="14" spans="1:18" ht="40.5" customHeight="1" x14ac:dyDescent="0.25">
      <c r="A14" s="26" t="s">
        <v>23</v>
      </c>
      <c r="B14" s="45">
        <v>1.28</v>
      </c>
      <c r="C14" s="45">
        <v>0.7</v>
      </c>
      <c r="D14" s="45">
        <v>0.95</v>
      </c>
      <c r="E14" s="27">
        <f t="shared" si="3"/>
        <v>2.9299999999999997</v>
      </c>
      <c r="F14" s="22">
        <f t="shared" si="1"/>
        <v>0.38089999999999996</v>
      </c>
      <c r="G14" s="45">
        <v>0.3</v>
      </c>
      <c r="H14" s="45">
        <v>0.04</v>
      </c>
      <c r="I14" s="45">
        <v>0.16</v>
      </c>
      <c r="J14" s="45">
        <v>0.39</v>
      </c>
      <c r="K14" s="24">
        <f t="shared" si="0"/>
        <v>4.2008999999999999</v>
      </c>
      <c r="L14" s="42">
        <v>3.83</v>
      </c>
      <c r="M14" s="37">
        <v>0.5</v>
      </c>
      <c r="N14" s="37">
        <v>1.1000000000000001</v>
      </c>
      <c r="O14" s="37">
        <v>0.14000000000000001</v>
      </c>
      <c r="P14" s="37">
        <v>2.23</v>
      </c>
      <c r="Q14" s="37">
        <v>0.28999999999999998</v>
      </c>
      <c r="R14" s="25">
        <f t="shared" si="2"/>
        <v>8.0899999999999981</v>
      </c>
    </row>
    <row r="15" spans="1:18" ht="39" x14ac:dyDescent="0.25">
      <c r="A15" s="29" t="s">
        <v>24</v>
      </c>
      <c r="B15" s="47">
        <v>1.28</v>
      </c>
      <c r="C15" s="47">
        <v>0.7</v>
      </c>
      <c r="D15" s="47"/>
      <c r="E15" s="31">
        <f t="shared" si="3"/>
        <v>1.98</v>
      </c>
      <c r="F15" s="30">
        <f t="shared" si="1"/>
        <v>0.25739999999999996</v>
      </c>
      <c r="G15" s="46">
        <v>0.3</v>
      </c>
      <c r="H15" s="47">
        <v>0.13</v>
      </c>
      <c r="I15" s="47">
        <v>0.16</v>
      </c>
      <c r="J15" s="47">
        <v>0.39</v>
      </c>
      <c r="K15" s="32">
        <f t="shared" si="0"/>
        <v>3.2174</v>
      </c>
      <c r="L15" s="43">
        <v>3.83</v>
      </c>
      <c r="M15" s="38">
        <v>0.5</v>
      </c>
      <c r="N15" s="38">
        <v>1.1000000000000001</v>
      </c>
      <c r="O15" s="39">
        <v>0.14000000000000001</v>
      </c>
      <c r="P15" s="38"/>
      <c r="Q15" s="39"/>
      <c r="R15" s="33">
        <f t="shared" si="2"/>
        <v>5.5699999999999994</v>
      </c>
    </row>
    <row r="17" spans="1:1" x14ac:dyDescent="0.25">
      <c r="A17" s="34" t="s">
        <v>35</v>
      </c>
    </row>
    <row r="19" spans="1:1" x14ac:dyDescent="0.25">
      <c r="A19" s="34" t="s">
        <v>38</v>
      </c>
    </row>
    <row r="20" spans="1:1" x14ac:dyDescent="0.25">
      <c r="A20" s="34"/>
    </row>
    <row r="21" spans="1:1" x14ac:dyDescent="0.25">
      <c r="A21" s="40"/>
    </row>
    <row r="22" spans="1:1" x14ac:dyDescent="0.25">
      <c r="A22" s="48" t="s">
        <v>37</v>
      </c>
    </row>
  </sheetData>
  <mergeCells count="2">
    <mergeCell ref="D5:D6"/>
    <mergeCell ref="I5:J5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Dugo Selo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2026-05-21T11:45:21Z</dcterms:modified>
</cp:coreProperties>
</file>